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IO 28052019\WEB\NUEVA WEB\CANAL FISCAL - TIK TOK\"/>
    </mc:Choice>
  </mc:AlternateContent>
  <xr:revisionPtr revIDLastSave="0" documentId="8_{72CB07E8-5F7D-460F-9E20-E087D184A558}" xr6:coauthVersionLast="47" xr6:coauthVersionMax="47" xr10:uidLastSave="{00000000-0000-0000-0000-000000000000}"/>
  <bookViews>
    <workbookView xWindow="-108" yWindow="-108" windowWidth="23256" windowHeight="12576" xr2:uid="{D8AA7432-D033-42BC-B80F-D0B40732475A}"/>
  </bookViews>
  <sheets>
    <sheet name="Hoja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2" l="1"/>
  <c r="C20" i="2"/>
  <c r="C16" i="2"/>
  <c r="D11" i="2"/>
  <c r="C11" i="2"/>
</calcChain>
</file>

<file path=xl/sharedStrings.xml><?xml version="1.0" encoding="utf-8"?>
<sst xmlns="http://schemas.openxmlformats.org/spreadsheetml/2006/main" count="28" uniqueCount="27">
  <si>
    <t>PRECIO VIVIENDA</t>
  </si>
  <si>
    <t>VALOR TASACION</t>
  </si>
  <si>
    <t>CASO A</t>
  </si>
  <si>
    <t>CASO B</t>
  </si>
  <si>
    <t>VALOR MAX HIPOTECA</t>
  </si>
  <si>
    <t>Nº AÑOS</t>
  </si>
  <si>
    <t>TIPO INTERESES</t>
  </si>
  <si>
    <t>CUOTA A PAGAR</t>
  </si>
  <si>
    <t>INGRESOS MENSUALES NETOS</t>
  </si>
  <si>
    <t>CUOTA MAX MENSUAL</t>
  </si>
  <si>
    <t>VALOR SOLICITADO HIPOTECA</t>
  </si>
  <si>
    <t>+GTOS COMPRA</t>
  </si>
  <si>
    <t>INSTRUCCIONES:</t>
  </si>
  <si>
    <t>Introduce manualmente los siguientes datos:</t>
  </si>
  <si>
    <t>Precio Vivienda</t>
  </si>
  <si>
    <t>Valor Tasación</t>
  </si>
  <si>
    <t>Valor Solicitado Hipoteca</t>
  </si>
  <si>
    <t>Hipoteca: Nº Años y tipo de interes (la cuota a pagar se calculará automáticamente)</t>
  </si>
  <si>
    <r>
      <t>Si VALOR SOLICITADO HIPOTECA y CUOTA A PAGAR aparecen en color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VERDE --&gt;</t>
    </r>
    <r>
      <rPr>
        <sz val="11"/>
        <color theme="1"/>
        <rFont val="Calibri"/>
        <family val="2"/>
        <scheme val="minor"/>
      </rPr>
      <t xml:space="preserve"> Enhorabuena, hay muchas posibilidades de que te concedan la hipoteca</t>
    </r>
  </si>
  <si>
    <r>
      <t xml:space="preserve">Si VALOR SOLICITADO HIPOTECA y CUOTA A PAGAR aparecen en color </t>
    </r>
    <r>
      <rPr>
        <b/>
        <sz val="11"/>
        <color rgb="FFFF0000"/>
        <rFont val="Calibri"/>
        <family val="2"/>
        <scheme val="minor"/>
      </rPr>
      <t xml:space="preserve">ROSA --&gt; </t>
    </r>
    <r>
      <rPr>
        <sz val="11"/>
        <color theme="1"/>
        <rFont val="Calibri"/>
        <family val="2"/>
        <scheme val="minor"/>
      </rPr>
      <t>Prueba a cambiar algún dato (Valor Solicitado Hipoteca, Nº Años, Tipo Interes) hasta que la operación sea viable.</t>
    </r>
  </si>
  <si>
    <t>INTERPRETACION:</t>
  </si>
  <si>
    <t>Ingresos Mensuales Netos</t>
  </si>
  <si>
    <t>SIMULADOR DE HIPOTECA</t>
  </si>
  <si>
    <t>QUIERES APRENDER MÁS DE EXCEL ⬇</t>
  </si>
  <si>
    <t>Rosa Bravo</t>
  </si>
  <si>
    <t>Excel&amp;PowerBI – RB Asesoría</t>
  </si>
  <si>
    <t>rosabravo_excel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</si>
</sst>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4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9" xfId="0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3" xfId="0" applyNumberFormat="1" applyBorder="1"/>
    <xf numFmtId="0" fontId="0" fillId="0" borderId="3" xfId="0" applyBorder="1"/>
    <xf numFmtId="10" fontId="0" fillId="0" borderId="5" xfId="0" applyNumberFormat="1" applyBorder="1"/>
    <xf numFmtId="8" fontId="0" fillId="0" borderId="8" xfId="0" applyNumberFormat="1" applyBorder="1"/>
    <xf numFmtId="44" fontId="0" fillId="0" borderId="11" xfId="2" applyFont="1" applyBorder="1"/>
    <xf numFmtId="44" fontId="0" fillId="0" borderId="9" xfId="0" applyNumberFormat="1" applyBorder="1"/>
    <xf numFmtId="0" fontId="0" fillId="0" borderId="11" xfId="0" quotePrefix="1" applyFont="1" applyBorder="1"/>
    <xf numFmtId="164" fontId="0" fillId="2" borderId="8" xfId="0" applyNumberFormat="1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1" xfId="0" applyFill="1" applyBorder="1"/>
    <xf numFmtId="0" fontId="0" fillId="0" borderId="0" xfId="0" applyAlignment="1">
      <alignment horizontal="left" indent="1"/>
    </xf>
    <xf numFmtId="0" fontId="0" fillId="0" borderId="0" xfId="0" applyBorder="1"/>
    <xf numFmtId="0" fontId="2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4" xfId="0" quotePrefix="1" applyFill="1" applyBorder="1" applyAlignment="1">
      <alignment horizontal="left" indent="1"/>
    </xf>
    <xf numFmtId="0" fontId="0" fillId="4" borderId="6" xfId="0" applyFill="1" applyBorder="1" applyAlignment="1">
      <alignment horizontal="left" indent="1"/>
    </xf>
    <xf numFmtId="0" fontId="0" fillId="4" borderId="7" xfId="0" applyFill="1" applyBorder="1"/>
    <xf numFmtId="0" fontId="0" fillId="4" borderId="8" xfId="0" applyFill="1" applyBorder="1"/>
    <xf numFmtId="0" fontId="2" fillId="5" borderId="1" xfId="0" applyFont="1" applyFill="1" applyBorder="1" applyAlignment="1">
      <alignment horizontal="left" indent="1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5" fillId="6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3" applyBorder="1"/>
    <xf numFmtId="0" fontId="7" fillId="7" borderId="12" xfId="0" applyFont="1" applyFill="1" applyBorder="1"/>
    <xf numFmtId="0" fontId="7" fillId="7" borderId="13" xfId="0" applyFont="1" applyFill="1" applyBorder="1"/>
    <xf numFmtId="0" fontId="8" fillId="7" borderId="14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1" defaultTableStyle="TableStyleMedium2" defaultPivotStyle="PivotStyleLight16">
    <tableStyle name="Invisible" pivot="0" table="0" count="0" xr9:uid="{94B772E4-687C-4853-9F24-776165A7B4B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hyperlink" Target="https://www.facebook.com/groups/excelypowerbi" TargetMode="External"/><Relationship Id="rId12" Type="http://schemas.openxmlformats.org/officeDocument/2006/relationships/image" Target="../media/image8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hyperlink" Target="https://www.linkedin.com/in/rosabravonufrio" TargetMode="External"/><Relationship Id="rId5" Type="http://schemas.openxmlformats.org/officeDocument/2006/relationships/hyperlink" Target="https://www.youtube.com/c/RosaBravo" TargetMode="External"/><Relationship Id="rId10" Type="http://schemas.openxmlformats.org/officeDocument/2006/relationships/image" Target="../media/image7.png"/><Relationship Id="rId4" Type="http://schemas.openxmlformats.org/officeDocument/2006/relationships/image" Target="../media/image4.svg"/><Relationship Id="rId9" Type="http://schemas.openxmlformats.org/officeDocument/2006/relationships/hyperlink" Target="http://www.tiktok.com/@rosabravo_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</xdr:colOff>
      <xdr:row>11</xdr:row>
      <xdr:rowOff>53340</xdr:rowOff>
    </xdr:from>
    <xdr:to>
      <xdr:col>3</xdr:col>
      <xdr:colOff>678180</xdr:colOff>
      <xdr:row>13</xdr:row>
      <xdr:rowOff>175260</xdr:rowOff>
    </xdr:to>
    <xdr:pic>
      <xdr:nvPicPr>
        <xdr:cNvPr id="2" name="Gráfico 1" descr="Insignia 1 con relleno sólido">
          <a:extLst>
            <a:ext uri="{FF2B5EF4-FFF2-40B4-BE49-F238E27FC236}">
              <a16:creationId xmlns:a16="http://schemas.microsoft.com/office/drawing/2014/main" id="{ACAEABBD-D2F6-4932-8EFB-BE2560BD4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977640" y="1356360"/>
          <a:ext cx="502920" cy="50292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17</xdr:row>
      <xdr:rowOff>15240</xdr:rowOff>
    </xdr:from>
    <xdr:to>
      <xdr:col>3</xdr:col>
      <xdr:colOff>716280</xdr:colOff>
      <xdr:row>19</xdr:row>
      <xdr:rowOff>175260</xdr:rowOff>
    </xdr:to>
    <xdr:pic>
      <xdr:nvPicPr>
        <xdr:cNvPr id="3" name="Gráfico 2" descr="Insignia con relleno sólido">
          <a:extLst>
            <a:ext uri="{FF2B5EF4-FFF2-40B4-BE49-F238E27FC236}">
              <a16:creationId xmlns:a16="http://schemas.microsoft.com/office/drawing/2014/main" id="{B5589C65-3B89-4F7C-AADE-30F7B007B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92880" y="2453640"/>
          <a:ext cx="525780" cy="525780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8</xdr:row>
      <xdr:rowOff>101545</xdr:rowOff>
    </xdr:from>
    <xdr:to>
      <xdr:col>9</xdr:col>
      <xdr:colOff>633405</xdr:colOff>
      <xdr:row>10</xdr:row>
      <xdr:rowOff>76200</xdr:rowOff>
    </xdr:to>
    <xdr:pic>
      <xdr:nvPicPr>
        <xdr:cNvPr id="6" name="Imag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8BE603-7A98-8104-8A99-5B0A9214D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82125" y="1958920"/>
          <a:ext cx="376230" cy="355655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276225</xdr:colOff>
      <xdr:row>10</xdr:row>
      <xdr:rowOff>104775</xdr:rowOff>
    </xdr:from>
    <xdr:to>
      <xdr:col>9</xdr:col>
      <xdr:colOff>619125</xdr:colOff>
      <xdr:row>12</xdr:row>
      <xdr:rowOff>72391</xdr:rowOff>
    </xdr:to>
    <xdr:pic>
      <xdr:nvPicPr>
        <xdr:cNvPr id="7" name="Imagen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59FC5F5-B31F-D78A-AB46-728D84B8E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401175" y="2343150"/>
          <a:ext cx="342900" cy="348616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12</xdr:row>
      <xdr:rowOff>123826</xdr:rowOff>
    </xdr:from>
    <xdr:to>
      <xdr:col>9</xdr:col>
      <xdr:colOff>600075</xdr:colOff>
      <xdr:row>14</xdr:row>
      <xdr:rowOff>47626</xdr:rowOff>
    </xdr:to>
    <xdr:pic>
      <xdr:nvPicPr>
        <xdr:cNvPr id="8" name="Imagen 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7A7075F-04CB-4B59-95B9-228308B25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039225" y="2962276"/>
          <a:ext cx="314325" cy="304800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14</xdr:row>
      <xdr:rowOff>104773</xdr:rowOff>
    </xdr:from>
    <xdr:to>
      <xdr:col>9</xdr:col>
      <xdr:colOff>609600</xdr:colOff>
      <xdr:row>16</xdr:row>
      <xdr:rowOff>63293</xdr:rowOff>
    </xdr:to>
    <xdr:pic>
      <xdr:nvPicPr>
        <xdr:cNvPr id="9" name="Imagen 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073C0FF-99DB-E8EC-55B4-767B0B329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020175" y="3324223"/>
          <a:ext cx="342900" cy="329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ktok.com/@rosabravo_excel" TargetMode="External"/><Relationship Id="rId2" Type="http://schemas.openxmlformats.org/officeDocument/2006/relationships/hyperlink" Target="https://www.facebook.com/groups/excelypowerbi" TargetMode="External"/><Relationship Id="rId1" Type="http://schemas.openxmlformats.org/officeDocument/2006/relationships/hyperlink" Target="https://www.youtube.com/c/RosaBravo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linkedin.com/in/rosabravonuf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898AA-F74E-4227-A84D-AA2C262B282F}">
  <dimension ref="B1:N36"/>
  <sheetViews>
    <sheetView showGridLines="0" tabSelected="1" zoomScale="80" zoomScaleNormal="80" workbookViewId="0">
      <selection activeCell="B35" sqref="B35"/>
    </sheetView>
  </sheetViews>
  <sheetFormatPr baseColWidth="10" defaultRowHeight="14.4" x14ac:dyDescent="0.3"/>
  <cols>
    <col min="1" max="1" width="16.33203125" customWidth="1"/>
    <col min="2" max="2" width="28.33203125" customWidth="1"/>
    <col min="3" max="3" width="15.44140625" customWidth="1"/>
    <col min="4" max="4" width="15.21875" customWidth="1"/>
    <col min="9" max="9" width="6.109375" customWidth="1"/>
    <col min="14" max="14" width="7.44140625" customWidth="1"/>
  </cols>
  <sheetData>
    <row r="1" spans="2:14" x14ac:dyDescent="0.3">
      <c r="B1" s="46" t="s">
        <v>22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3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4" x14ac:dyDescent="0.3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2:14" x14ac:dyDescent="0.3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 ht="17.399999999999999" customHeight="1" thickBot="1" x14ac:dyDescent="0.3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4" ht="18" x14ac:dyDescent="0.35">
      <c r="B7" s="2"/>
      <c r="C7" s="3" t="s">
        <v>2</v>
      </c>
      <c r="D7" s="4" t="s">
        <v>3</v>
      </c>
      <c r="I7" s="26"/>
      <c r="J7" s="49" t="s">
        <v>23</v>
      </c>
      <c r="K7" s="50"/>
      <c r="L7" s="50"/>
      <c r="M7" s="51"/>
    </row>
    <row r="8" spans="2:14" ht="13.8" customHeight="1" x14ac:dyDescent="0.3">
      <c r="B8" s="21" t="s">
        <v>0</v>
      </c>
      <c r="C8" s="5">
        <v>200000</v>
      </c>
      <c r="D8" s="6">
        <v>200000</v>
      </c>
      <c r="I8" s="26"/>
      <c r="J8" s="52"/>
      <c r="K8" s="26"/>
      <c r="L8" s="26"/>
      <c r="M8" s="53"/>
    </row>
    <row r="9" spans="2:14" ht="15" thickBot="1" x14ac:dyDescent="0.35">
      <c r="B9" s="22" t="s">
        <v>1</v>
      </c>
      <c r="C9" s="8">
        <v>250000</v>
      </c>
      <c r="D9" s="9">
        <v>180000</v>
      </c>
      <c r="I9" s="26"/>
      <c r="J9" s="52"/>
      <c r="K9" s="26"/>
      <c r="L9" s="26"/>
      <c r="M9" s="53"/>
    </row>
    <row r="10" spans="2:14" ht="15" thickBot="1" x14ac:dyDescent="0.35">
      <c r="C10" s="1"/>
      <c r="D10" s="1"/>
      <c r="I10" s="26"/>
      <c r="J10" s="52"/>
      <c r="K10" s="48" t="s">
        <v>24</v>
      </c>
      <c r="L10" s="26"/>
      <c r="M10" s="53"/>
    </row>
    <row r="11" spans="2:14" ht="15" thickBot="1" x14ac:dyDescent="0.35">
      <c r="B11" s="10" t="s">
        <v>4</v>
      </c>
      <c r="C11" s="11">
        <f>80%*(IF(C9&lt;C8,C9,C8))</f>
        <v>160000</v>
      </c>
      <c r="D11" s="12">
        <f>80%*(IF(D9&lt;D8,D9,D8))</f>
        <v>144000</v>
      </c>
      <c r="I11" s="26"/>
      <c r="J11" s="52"/>
      <c r="K11" s="26"/>
      <c r="L11" s="26"/>
      <c r="M11" s="53"/>
    </row>
    <row r="12" spans="2:14" ht="15" thickBot="1" x14ac:dyDescent="0.35">
      <c r="I12" s="26"/>
      <c r="J12" s="52"/>
      <c r="K12" s="48" t="s">
        <v>25</v>
      </c>
      <c r="L12" s="26"/>
      <c r="M12" s="53"/>
    </row>
    <row r="13" spans="2:14" ht="15" thickBot="1" x14ac:dyDescent="0.35">
      <c r="B13" s="23" t="s">
        <v>10</v>
      </c>
      <c r="C13" s="17">
        <v>150000</v>
      </c>
      <c r="I13" s="26"/>
      <c r="J13" s="52"/>
      <c r="K13" s="26"/>
      <c r="L13" s="26"/>
      <c r="M13" s="53"/>
    </row>
    <row r="14" spans="2:14" ht="15" thickBot="1" x14ac:dyDescent="0.35">
      <c r="I14" s="26"/>
      <c r="J14" s="52"/>
      <c r="K14" s="48" t="s">
        <v>26</v>
      </c>
      <c r="L14" s="26"/>
      <c r="M14" s="53"/>
    </row>
    <row r="15" spans="2:14" x14ac:dyDescent="0.3">
      <c r="B15" s="24" t="s">
        <v>8</v>
      </c>
      <c r="C15" s="13">
        <v>2000</v>
      </c>
      <c r="I15" s="26"/>
      <c r="J15" s="52"/>
      <c r="K15" s="26"/>
      <c r="L15" s="26"/>
      <c r="M15" s="53"/>
    </row>
    <row r="16" spans="2:14" ht="15" thickBot="1" x14ac:dyDescent="0.35">
      <c r="B16" s="7" t="s">
        <v>9</v>
      </c>
      <c r="C16" s="20">
        <f>+C15*0.3</f>
        <v>600</v>
      </c>
      <c r="I16" s="26"/>
      <c r="J16" s="52"/>
      <c r="K16" s="48" t="s">
        <v>24</v>
      </c>
      <c r="L16" s="26"/>
      <c r="M16" s="53"/>
    </row>
    <row r="17" spans="2:14" ht="15" thickBot="1" x14ac:dyDescent="0.35">
      <c r="J17" s="54"/>
      <c r="K17" s="55"/>
      <c r="L17" s="55"/>
      <c r="M17" s="56"/>
    </row>
    <row r="18" spans="2:14" x14ac:dyDescent="0.3">
      <c r="B18" s="24" t="s">
        <v>5</v>
      </c>
      <c r="C18" s="14">
        <v>28</v>
      </c>
    </row>
    <row r="19" spans="2:14" x14ac:dyDescent="0.3">
      <c r="B19" s="21" t="s">
        <v>6</v>
      </c>
      <c r="C19" s="15">
        <v>0.02</v>
      </c>
    </row>
    <row r="20" spans="2:14" ht="15" thickBot="1" x14ac:dyDescent="0.35">
      <c r="B20" s="7" t="s">
        <v>7</v>
      </c>
      <c r="C20" s="16">
        <f>IFERROR(PMT(C19/12,C18*12,-C13),"")</f>
        <v>583.39707147631555</v>
      </c>
    </row>
    <row r="21" spans="2:14" ht="15" thickBot="1" x14ac:dyDescent="0.35"/>
    <row r="22" spans="2:14" ht="15" thickBot="1" x14ac:dyDescent="0.35">
      <c r="C22" s="18">
        <f>+C8-C13</f>
        <v>50000</v>
      </c>
      <c r="D22" s="19" t="s">
        <v>11</v>
      </c>
    </row>
    <row r="23" spans="2:14" ht="15" thickBot="1" x14ac:dyDescent="0.35"/>
    <row r="24" spans="2:14" x14ac:dyDescent="0.3">
      <c r="B24" s="27" t="s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5" spans="2:14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</row>
    <row r="26" spans="2:14" x14ac:dyDescent="0.3">
      <c r="B26" s="30" t="s">
        <v>13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</row>
    <row r="27" spans="2:14" x14ac:dyDescent="0.3">
      <c r="B27" s="33" t="s">
        <v>14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</row>
    <row r="28" spans="2:14" x14ac:dyDescent="0.3">
      <c r="B28" s="33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</row>
    <row r="29" spans="2:14" x14ac:dyDescent="0.3">
      <c r="B29" s="33" t="s">
        <v>16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</row>
    <row r="30" spans="2:14" x14ac:dyDescent="0.3">
      <c r="B30" s="33" t="s">
        <v>21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2:14" ht="15" thickBot="1" x14ac:dyDescent="0.35">
      <c r="B31" s="34" t="s">
        <v>17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</row>
    <row r="32" spans="2:14" ht="15" thickBot="1" x14ac:dyDescent="0.35">
      <c r="B32" s="25"/>
    </row>
    <row r="33" spans="2:14" x14ac:dyDescent="0.3">
      <c r="B33" s="37" t="s">
        <v>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</row>
    <row r="34" spans="2:14" x14ac:dyDescent="0.3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</row>
    <row r="35" spans="2:14" x14ac:dyDescent="0.3">
      <c r="B35" s="40" t="s">
        <v>18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</row>
    <row r="36" spans="2:14" ht="15" thickBot="1" x14ac:dyDescent="0.35"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</row>
  </sheetData>
  <mergeCells count="1">
    <mergeCell ref="B1:N5"/>
  </mergeCells>
  <conditionalFormatting sqref="C8">
    <cfRule type="cellIs" dxfId="7" priority="8" operator="lessThan">
      <formula>$C$9</formula>
    </cfRule>
  </conditionalFormatting>
  <conditionalFormatting sqref="C9">
    <cfRule type="cellIs" dxfId="6" priority="7" operator="lessThan">
      <formula>$C$8</formula>
    </cfRule>
  </conditionalFormatting>
  <conditionalFormatting sqref="D8">
    <cfRule type="cellIs" dxfId="5" priority="6" operator="lessThan">
      <formula>$D$9</formula>
    </cfRule>
  </conditionalFormatting>
  <conditionalFormatting sqref="D9">
    <cfRule type="cellIs" dxfId="4" priority="5" operator="lessThan">
      <formula>$D$8</formula>
    </cfRule>
  </conditionalFormatting>
  <conditionalFormatting sqref="C20">
    <cfRule type="cellIs" dxfId="3" priority="3" operator="greaterThan">
      <formula>$C$16</formula>
    </cfRule>
    <cfRule type="cellIs" dxfId="2" priority="4" operator="lessThan">
      <formula>$C$16</formula>
    </cfRule>
  </conditionalFormatting>
  <conditionalFormatting sqref="C13">
    <cfRule type="cellIs" dxfId="1" priority="1" operator="greaterThan">
      <formula>$C$11</formula>
    </cfRule>
    <cfRule type="cellIs" dxfId="0" priority="2" operator="lessThanOrEqual">
      <formula>$C$11</formula>
    </cfRule>
  </conditionalFormatting>
  <hyperlinks>
    <hyperlink ref="K10" r:id="rId1" xr:uid="{DA2AC6A0-0638-409B-91C3-94D761DD02BD}"/>
    <hyperlink ref="K12" r:id="rId2" xr:uid="{4C9031C5-0D8A-4C9F-AC16-92DADF00106D}"/>
    <hyperlink ref="K14" r:id="rId3" xr:uid="{24D0AF61-E4BF-42F5-8985-87C88F913825}"/>
    <hyperlink ref="K16" r:id="rId4" xr:uid="{055CDB5D-D3FB-4F75-BB1B-31555627CC0E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Bravo</dc:creator>
  <cp:lastModifiedBy>Rosa Bravo</cp:lastModifiedBy>
  <dcterms:created xsi:type="dcterms:W3CDTF">2022-11-05T10:04:05Z</dcterms:created>
  <dcterms:modified xsi:type="dcterms:W3CDTF">2022-11-09T09:34:19Z</dcterms:modified>
</cp:coreProperties>
</file>